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6" yWindow="82" windowWidth="25349" windowHeight="12199"/>
  </bookViews>
  <sheets>
    <sheet name="Бюджет_2" sheetId="1" r:id="rId1"/>
  </sheets>
  <calcPr calcId="145621"/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3" i="1"/>
  <c r="L14" i="1"/>
  <c r="L15" i="1"/>
  <c r="L16" i="1"/>
  <c r="L18" i="1"/>
  <c r="L19" i="1"/>
  <c r="L20" i="1"/>
  <c r="L21" i="1"/>
  <c r="L22" i="1"/>
  <c r="L23" i="1"/>
  <c r="L24" i="1"/>
  <c r="L25" i="1"/>
  <c r="L26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6" i="1"/>
  <c r="K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4" i="1"/>
  <c r="J35" i="1"/>
  <c r="J36" i="1"/>
  <c r="J37" i="1"/>
  <c r="J38" i="1"/>
  <c r="J39" i="1"/>
  <c r="J40" i="1"/>
  <c r="J41" i="1"/>
  <c r="J42" i="1"/>
  <c r="J43" i="1"/>
  <c r="J44" i="1"/>
  <c r="J45" i="1"/>
  <c r="J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4" i="1"/>
  <c r="H35" i="1"/>
  <c r="H36" i="1"/>
  <c r="H37" i="1"/>
  <c r="H38" i="1"/>
  <c r="H39" i="1"/>
  <c r="H40" i="1"/>
  <c r="H41" i="1"/>
  <c r="H42" i="1"/>
  <c r="H43" i="1"/>
  <c r="H44" i="1"/>
  <c r="H45" i="1"/>
  <c r="H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6" i="1"/>
  <c r="XET14" i="1" l="1"/>
  <c r="XET18" i="1"/>
  <c r="XET22" i="1"/>
  <c r="XET26" i="1"/>
  <c r="XET30" i="1"/>
  <c r="XET35" i="1"/>
  <c r="XET39" i="1"/>
  <c r="XET43" i="1"/>
  <c r="XET44" i="1" l="1"/>
  <c r="XET40" i="1"/>
  <c r="XET36" i="1"/>
  <c r="XET31" i="1"/>
  <c r="XET27" i="1"/>
  <c r="XET23" i="1"/>
  <c r="XET19" i="1"/>
  <c r="XET15" i="1"/>
  <c r="XET9" i="1"/>
  <c r="XET12" i="1"/>
  <c r="XET6" i="1"/>
  <c r="XET42" i="1"/>
  <c r="XET38" i="1"/>
  <c r="XET34" i="1"/>
  <c r="XET29" i="1"/>
  <c r="XET25" i="1"/>
  <c r="XET21" i="1"/>
  <c r="XET17" i="1"/>
  <c r="XET13" i="1"/>
  <c r="XET8" i="1"/>
  <c r="XET7" i="1"/>
  <c r="XET33" i="1"/>
  <c r="XET10" i="1"/>
  <c r="XET45" i="1"/>
  <c r="XET41" i="1"/>
  <c r="XET37" i="1"/>
  <c r="XET32" i="1"/>
  <c r="XET28" i="1"/>
  <c r="XET24" i="1"/>
  <c r="XET20" i="1"/>
  <c r="XET16" i="1"/>
  <c r="XET11" i="1"/>
</calcChain>
</file>

<file path=xl/sharedStrings.xml><?xml version="1.0" encoding="utf-8"?>
<sst xmlns="http://schemas.openxmlformats.org/spreadsheetml/2006/main" count="54" uniqueCount="52">
  <si>
    <t>РзПр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</si>
  <si>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</si>
  <si>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</si>
  <si>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</si>
  <si>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</si>
  <si>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</si>
  <si>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</si>
  <si>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</si>
  <si>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</si>
  <si>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</si>
  <si>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</si>
  <si>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</si>
  <si>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</si>
  <si>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</si>
  <si>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</si>
  <si>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</si>
  <si>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</si>
  <si>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</si>
  <si>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</si>
  <si>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</si>
  <si>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</si>
  <si>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</si>
  <si>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</si>
  <si>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</si>
  <si>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</si>
  <si>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</si>
  <si>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</si>
  <si>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</si>
  <si>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</si>
  <si>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</si>
  <si>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</si>
  <si>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</si>
  <si>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</si>
  <si>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</si>
  <si>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</si>
  <si>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</si>
  <si>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</si>
  <si>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</si>
  <si>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</si>
  <si>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</si>
  <si>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Отклонение плана 2024 от 2023</t>
  </si>
  <si>
    <t>Отклонение кассового исполнения 2024 от 2023</t>
  </si>
  <si>
    <t>% исполнения</t>
  </si>
  <si>
    <t>% к 2023</t>
  </si>
  <si>
    <t>ИТОГО</t>
  </si>
  <si>
    <t>2023 год</t>
  </si>
  <si>
    <t xml:space="preserve">2024 год </t>
  </si>
  <si>
    <t>Кассовое исполнение на 01.10.24</t>
  </si>
  <si>
    <t xml:space="preserve">Роспись с  изменениями на 01.10.24 г </t>
  </si>
  <si>
    <t xml:space="preserve">Роспись с  изменениями на 01.10.23 г </t>
  </si>
  <si>
    <t>Кассовое исполнение на 01.10.23</t>
  </si>
  <si>
    <t>СВЕДЕНИЯ ОБ ИСПОЛНЕНИИ БЮДЖЕТА АНДРОПОВСКОГО МУНИЦИПАЛЬНОГО ОКРУГА СТАВРОПОЛЬСКОГО КРАЯ ЗА 9 месяцев 2024 ГОДА ПО РАСХОДАМ В РАЗРЕЗЕ РАЗДЕЛОВ И ПОДРАЗДЕЛОВ КЛАССИФИКАЦИИ РАСХОДОВ В СРАВНЕНИИ С ЗАПЛАНИРОВАННЫМИ ЗНАЧЕНИЯМИ И С ФАКТИЧЕСКИМИ ЗНАЧЕНИЯМИ НА 2024 ГОД И СООТВЕТСТВУЮЩИМ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</si>
</sst>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#,##0.00;[Red]\-#,##0.00;&quot; &quot;"/>
    <numFmt numFmtId="166" formatCode="0000"/>
  </numFmts>
  <fonts count="12" x14ac:knownFonts="1">
    <font>
      <sz val="8"/>
      <name val="Arial Cyr"/>
      <charset val="204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9"/>
      <name val="Arial"/>
      <charset val="204"/>
    </font>
    <font>
      <sz val="12"/>
      <name val="Arial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57">
    <xf numFmtId="0" fontId="0" fillId="0" borderId="0" xfId="0"/>
    <xf numFmtId="0" fontId="1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166" fontId="3" fillId="0" borderId="4" xfId="0" applyNumberFormat="1" applyFont="1" applyFill="1" applyBorder="1" applyAlignment="1" applyProtection="1">
      <alignment wrapText="1"/>
      <protection hidden="1"/>
    </xf>
    <xf numFmtId="0" fontId="5" fillId="0" borderId="0" xfId="0" applyNumberFormat="1" applyFont="1" applyFill="1" applyAlignment="1" applyProtection="1">
      <alignment horizontal="centerContinuous"/>
      <protection hidden="1"/>
    </xf>
    <xf numFmtId="166" fontId="3" fillId="0" borderId="4" xfId="1" applyNumberFormat="1" applyFont="1" applyFill="1" applyBorder="1" applyAlignment="1" applyProtection="1">
      <alignment wrapText="1"/>
      <protection hidden="1"/>
    </xf>
    <xf numFmtId="0" fontId="4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/>
    <xf numFmtId="0" fontId="6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6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5" xfId="0" applyNumberFormat="1" applyFont="1" applyFill="1" applyBorder="1" applyAlignment="1" applyProtection="1">
      <protection hidden="1"/>
    </xf>
    <xf numFmtId="166" fontId="3" fillId="0" borderId="8" xfId="1" applyNumberFormat="1" applyFont="1" applyFill="1" applyBorder="1" applyAlignment="1" applyProtection="1">
      <alignment wrapText="1"/>
      <protection hidden="1"/>
    </xf>
    <xf numFmtId="166" fontId="3" fillId="0" borderId="8" xfId="0" applyNumberFormat="1" applyFont="1" applyFill="1" applyBorder="1" applyAlignment="1" applyProtection="1">
      <alignment wrapText="1"/>
      <protection hidden="1"/>
    </xf>
    <xf numFmtId="0" fontId="3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/>
      <protection hidden="1"/>
    </xf>
    <xf numFmtId="0" fontId="7" fillId="0" borderId="7" xfId="0" applyNumberFormat="1" applyFont="1" applyFill="1" applyBorder="1" applyAlignment="1" applyProtection="1">
      <alignment horizontal="center" vertical="center"/>
      <protection hidden="1"/>
    </xf>
    <xf numFmtId="0" fontId="7" fillId="0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/>
      <protection hidden="1"/>
    </xf>
    <xf numFmtId="0" fontId="0" fillId="0" borderId="2" xfId="0" applyFont="1" applyBorder="1" applyAlignment="1">
      <alignment horizontal="center"/>
    </xf>
    <xf numFmtId="0" fontId="9" fillId="0" borderId="11" xfId="0" applyFont="1" applyBorder="1" applyAlignment="1" applyProtection="1">
      <alignment horizontal="center"/>
      <protection hidden="1"/>
    </xf>
    <xf numFmtId="166" fontId="0" fillId="0" borderId="0" xfId="0" applyNumberFormat="1"/>
    <xf numFmtId="164" fontId="2" fillId="0" borderId="13" xfId="0" applyNumberFormat="1" applyFont="1" applyFill="1" applyBorder="1" applyAlignment="1" applyProtection="1">
      <protection hidden="1"/>
    </xf>
    <xf numFmtId="164" fontId="2" fillId="0" borderId="13" xfId="1" applyNumberFormat="1" applyFont="1" applyFill="1" applyBorder="1" applyAlignment="1" applyProtection="1">
      <protection hidden="1"/>
    </xf>
    <xf numFmtId="164" fontId="6" fillId="0" borderId="16" xfId="0" applyNumberFormat="1" applyFont="1" applyFill="1" applyBorder="1" applyAlignment="1" applyProtection="1">
      <protection hidden="1"/>
    </xf>
    <xf numFmtId="164" fontId="6" fillId="0" borderId="17" xfId="0" applyNumberFormat="1" applyFont="1" applyFill="1" applyBorder="1" applyAlignment="1" applyProtection="1">
      <protection hidden="1"/>
    </xf>
    <xf numFmtId="0" fontId="6" fillId="0" borderId="14" xfId="0" applyFont="1" applyFill="1" applyBorder="1" applyAlignment="1" applyProtection="1">
      <protection hidden="1"/>
    </xf>
    <xf numFmtId="166" fontId="7" fillId="0" borderId="4" xfId="1" applyNumberFormat="1" applyFont="1" applyFill="1" applyBorder="1" applyAlignment="1" applyProtection="1">
      <alignment wrapText="1"/>
      <protection hidden="1"/>
    </xf>
    <xf numFmtId="166" fontId="7" fillId="0" borderId="4" xfId="0" applyNumberFormat="1" applyFont="1" applyFill="1" applyBorder="1" applyAlignment="1" applyProtection="1">
      <alignment wrapText="1"/>
      <protection hidden="1"/>
    </xf>
    <xf numFmtId="166" fontId="7" fillId="0" borderId="12" xfId="1" applyNumberFormat="1" applyFont="1" applyFill="1" applyBorder="1" applyAlignment="1" applyProtection="1">
      <alignment wrapText="1"/>
      <protection hidden="1"/>
    </xf>
    <xf numFmtId="166" fontId="7" fillId="0" borderId="12" xfId="0" applyNumberFormat="1" applyFont="1" applyFill="1" applyBorder="1" applyAlignment="1" applyProtection="1">
      <alignment wrapText="1"/>
      <protection hidden="1"/>
    </xf>
    <xf numFmtId="0" fontId="3" fillId="0" borderId="8" xfId="0" applyNumberFormat="1" applyFont="1" applyFill="1" applyBorder="1" applyAlignment="1" applyProtection="1">
      <protection hidden="1"/>
    </xf>
    <xf numFmtId="0" fontId="3" fillId="0" borderId="5" xfId="0" applyNumberFormat="1" applyFont="1" applyFill="1" applyBorder="1" applyAlignment="1" applyProtection="1">
      <alignment horizontal="center" vertical="center"/>
      <protection hidden="1"/>
    </xf>
    <xf numFmtId="0" fontId="5" fillId="0" borderId="14" xfId="0" applyNumberFormat="1" applyFont="1" applyFill="1" applyBorder="1" applyAlignment="1" applyProtection="1">
      <alignment horizontal="centerContinuous"/>
      <protection hidden="1"/>
    </xf>
    <xf numFmtId="0" fontId="5" fillId="0" borderId="16" xfId="0" applyNumberFormat="1" applyFont="1" applyFill="1" applyBorder="1" applyAlignment="1" applyProtection="1">
      <alignment horizontal="centerContinuous"/>
      <protection hidden="1"/>
    </xf>
    <xf numFmtId="0" fontId="0" fillId="0" borderId="16" xfId="0" applyBorder="1" applyProtection="1">
      <protection hidden="1"/>
    </xf>
    <xf numFmtId="0" fontId="10" fillId="0" borderId="18" xfId="0" applyNumberFormat="1" applyFont="1" applyFill="1" applyBorder="1" applyAlignment="1" applyProtection="1">
      <alignment horizontal="center"/>
      <protection hidden="1"/>
    </xf>
    <xf numFmtId="0" fontId="5" fillId="0" borderId="15" xfId="0" applyNumberFormat="1" applyFont="1" applyFill="1" applyBorder="1" applyAlignment="1" applyProtection="1">
      <alignment horizontal="center"/>
      <protection hidden="1"/>
    </xf>
    <xf numFmtId="0" fontId="5" fillId="0" borderId="19" xfId="0" applyNumberFormat="1" applyFont="1" applyFill="1" applyBorder="1" applyAlignment="1" applyProtection="1">
      <alignment horizontal="center"/>
      <protection hidden="1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11" fillId="2" borderId="0" xfId="0" applyFont="1" applyFill="1" applyAlignment="1" applyProtection="1">
      <alignment horizontal="center" wrapText="1"/>
      <protection hidden="1"/>
    </xf>
    <xf numFmtId="0" fontId="10" fillId="2" borderId="18" xfId="0" applyNumberFormat="1" applyFont="1" applyFill="1" applyBorder="1" applyAlignment="1" applyProtection="1">
      <alignment horizontal="center"/>
      <protection hidden="1"/>
    </xf>
    <xf numFmtId="0" fontId="5" fillId="2" borderId="15" xfId="0" applyNumberFormat="1" applyFont="1" applyFill="1" applyBorder="1" applyAlignment="1" applyProtection="1">
      <alignment horizontal="center"/>
      <protection hidden="1"/>
    </xf>
    <xf numFmtId="0" fontId="5" fillId="2" borderId="19" xfId="0" applyNumberFormat="1" applyFont="1" applyFill="1" applyBorder="1" applyAlignment="1" applyProtection="1">
      <alignment horizontal="center"/>
      <protection hidden="1"/>
    </xf>
    <xf numFmtId="164" fontId="2" fillId="0" borderId="6" xfId="0" applyNumberFormat="1" applyFont="1" applyFill="1" applyBorder="1" applyAlignment="1" applyProtection="1">
      <protection hidden="1"/>
    </xf>
    <xf numFmtId="164" fontId="3" fillId="0" borderId="3" xfId="0" applyNumberFormat="1" applyFont="1" applyFill="1" applyBorder="1" applyAlignment="1" applyProtection="1">
      <protection hidden="1"/>
    </xf>
    <xf numFmtId="164" fontId="2" fillId="0" borderId="1" xfId="0" applyNumberFormat="1" applyFont="1" applyFill="1" applyBorder="1" applyAlignment="1" applyProtection="1">
      <protection hidden="1"/>
    </xf>
    <xf numFmtId="164" fontId="3" fillId="0" borderId="21" xfId="0" applyNumberFormat="1" applyFont="1" applyFill="1" applyBorder="1" applyAlignment="1" applyProtection="1">
      <protection hidden="1"/>
    </xf>
    <xf numFmtId="164" fontId="3" fillId="0" borderId="3" xfId="1" applyNumberFormat="1" applyFont="1" applyFill="1" applyBorder="1" applyAlignment="1" applyProtection="1">
      <protection hidden="1"/>
    </xf>
    <xf numFmtId="164" fontId="2" fillId="0" borderId="1" xfId="1" applyNumberFormat="1" applyFont="1" applyFill="1" applyBorder="1" applyAlignment="1" applyProtection="1">
      <protection hidden="1"/>
    </xf>
    <xf numFmtId="164" fontId="3" fillId="0" borderId="21" xfId="1" applyNumberFormat="1" applyFont="1" applyFill="1" applyBorder="1" applyAlignment="1" applyProtection="1">
      <protection hidden="1"/>
    </xf>
    <xf numFmtId="0" fontId="6" fillId="0" borderId="15" xfId="0" applyNumberFormat="1" applyFont="1" applyFill="1" applyBorder="1" applyAlignment="1" applyProtection="1">
      <protection hidden="1"/>
    </xf>
    <xf numFmtId="165" fontId="6" fillId="0" borderId="16" xfId="0" applyNumberFormat="1" applyFont="1" applyFill="1" applyBorder="1" applyAlignment="1" applyProtection="1">
      <alignment horizontal="right"/>
      <protection hidden="1"/>
    </xf>
    <xf numFmtId="165" fontId="6" fillId="0" borderId="16" xfId="0" applyNumberFormat="1" applyFont="1" applyFill="1" applyBorder="1" applyAlignment="1" applyProtection="1">
      <protection hidden="1"/>
    </xf>
    <xf numFmtId="165" fontId="6" fillId="0" borderId="16" xfId="1" applyNumberFormat="1" applyFont="1" applyFill="1" applyBorder="1" applyAlignment="1" applyProtection="1">
      <alignment horizontal="right"/>
      <protection hidden="1"/>
    </xf>
    <xf numFmtId="165" fontId="6" fillId="0" borderId="16" xfId="1" applyNumberFormat="1" applyFont="1" applyFill="1" applyBorder="1" applyAlignment="1" applyProtection="1">
      <protection hidden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XET51"/>
  <sheetViews>
    <sheetView showGridLines="0" tabSelected="1" workbookViewId="0">
      <selection activeCell="K45" sqref="K45"/>
    </sheetView>
  </sheetViews>
  <sheetFormatPr defaultColWidth="9.140625" defaultRowHeight="10.9" x14ac:dyDescent="0.2"/>
  <cols>
    <col min="1" max="1" width="45.42578125" customWidth="1"/>
    <col min="2" max="2" width="7.140625" customWidth="1"/>
    <col min="3" max="3" width="17" customWidth="1"/>
    <col min="4" max="4" width="17.5703125" customWidth="1"/>
    <col min="5" max="5" width="9.140625" customWidth="1"/>
    <col min="6" max="6" width="16.42578125" customWidth="1"/>
    <col min="7" max="7" width="16.140625" customWidth="1"/>
    <col min="8" max="8" width="9.140625" customWidth="1"/>
    <col min="9" max="9" width="15.5703125" customWidth="1"/>
    <col min="10" max="10" width="10.85546875" customWidth="1"/>
    <col min="11" max="11" width="17.42578125" customWidth="1"/>
    <col min="12" max="12" width="13.28515625" customWidth="1"/>
    <col min="13" max="226" width="9.140625" customWidth="1"/>
  </cols>
  <sheetData>
    <row r="1" spans="1:12 16374:16374" ht="40.1" customHeight="1" x14ac:dyDescent="0.25">
      <c r="A1" s="41" t="s">
        <v>51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 16374:16374" s="8" customFormat="1" ht="10.9" customHeight="1" thickBot="1" x14ac:dyDescent="0.3">
      <c r="A2" s="4"/>
      <c r="B2" s="4"/>
    </row>
    <row r="3" spans="1:12 16374:16374" ht="26" customHeight="1" thickBot="1" x14ac:dyDescent="0.3">
      <c r="A3" s="33"/>
      <c r="B3" s="34"/>
      <c r="C3" s="42" t="s">
        <v>46</v>
      </c>
      <c r="D3" s="43"/>
      <c r="E3" s="44"/>
      <c r="F3" s="36" t="s">
        <v>45</v>
      </c>
      <c r="G3" s="37"/>
      <c r="H3" s="38"/>
      <c r="I3" s="35"/>
      <c r="J3" s="35"/>
      <c r="K3" s="39"/>
      <c r="L3" s="40"/>
    </row>
    <row r="4" spans="1:12 16374:16374" ht="49.75" customHeight="1" x14ac:dyDescent="0.2">
      <c r="A4" s="31"/>
      <c r="B4" s="32" t="s">
        <v>0</v>
      </c>
      <c r="C4" s="9" t="s">
        <v>48</v>
      </c>
      <c r="D4" s="10" t="s">
        <v>47</v>
      </c>
      <c r="E4" s="6" t="s">
        <v>42</v>
      </c>
      <c r="F4" s="9" t="s">
        <v>49</v>
      </c>
      <c r="G4" s="10" t="s">
        <v>50</v>
      </c>
      <c r="H4" s="6" t="s">
        <v>42</v>
      </c>
      <c r="I4" s="7" t="s">
        <v>40</v>
      </c>
      <c r="J4" s="7" t="s">
        <v>43</v>
      </c>
      <c r="K4" s="7" t="s">
        <v>41</v>
      </c>
      <c r="L4" s="14" t="s">
        <v>43</v>
      </c>
    </row>
    <row r="5" spans="1:12 16374:16374" ht="10.9" customHeight="1" thickBot="1" x14ac:dyDescent="0.25">
      <c r="A5" s="15">
        <v>1</v>
      </c>
      <c r="B5" s="16">
        <v>2</v>
      </c>
      <c r="C5" s="17">
        <v>6</v>
      </c>
      <c r="D5" s="17">
        <v>7</v>
      </c>
      <c r="E5" s="17">
        <v>8</v>
      </c>
      <c r="F5" s="17">
        <v>3</v>
      </c>
      <c r="G5" s="17">
        <v>4</v>
      </c>
      <c r="H5" s="17">
        <v>5</v>
      </c>
      <c r="I5" s="18">
        <v>9</v>
      </c>
      <c r="J5" s="18">
        <v>10</v>
      </c>
      <c r="K5" s="19">
        <v>11</v>
      </c>
      <c r="L5" s="20">
        <v>12</v>
      </c>
    </row>
    <row r="6" spans="1:12 16374:16374" x14ac:dyDescent="0.2">
      <c r="A6" s="12" t="s">
        <v>1</v>
      </c>
      <c r="B6" s="13">
        <v>100</v>
      </c>
      <c r="C6" s="48">
        <v>189378675.40000001</v>
      </c>
      <c r="D6" s="48">
        <v>134406538.43000001</v>
      </c>
      <c r="E6" s="11">
        <f>D6*100/C6</f>
        <v>70.972372230458632</v>
      </c>
      <c r="F6" s="51">
        <v>165480853.46000001</v>
      </c>
      <c r="G6" s="51">
        <v>112700411.55</v>
      </c>
      <c r="H6" s="11">
        <f>G6*100/F6</f>
        <v>68.10480438889077</v>
      </c>
      <c r="I6" s="11">
        <f>C6-F6</f>
        <v>23897821.939999998</v>
      </c>
      <c r="J6" s="11">
        <f>C6*100/F6</f>
        <v>114.44144228188705</v>
      </c>
      <c r="K6" s="11">
        <f>D6-G6</f>
        <v>21706126.88000001</v>
      </c>
      <c r="L6" s="11">
        <f>D6*100/G6</f>
        <v>119.26002450343314</v>
      </c>
      <c r="XET6" s="21">
        <f t="shared" ref="XET6:XET45" si="0">SUM(B6:XES6)</f>
        <v>647570900.43864334</v>
      </c>
    </row>
    <row r="7" spans="1:12 16374:16374" ht="32.6" x14ac:dyDescent="0.2">
      <c r="A7" s="27" t="s">
        <v>2</v>
      </c>
      <c r="B7" s="28">
        <v>102</v>
      </c>
      <c r="C7" s="47">
        <v>2126511.23</v>
      </c>
      <c r="D7" s="47">
        <v>1513602.48</v>
      </c>
      <c r="E7" s="11">
        <f t="shared" ref="E7:E45" si="1">D7*100/C7</f>
        <v>71.177732741152752</v>
      </c>
      <c r="F7" s="50">
        <v>1731198.5</v>
      </c>
      <c r="G7" s="50">
        <v>1205343.81</v>
      </c>
      <c r="H7" s="11">
        <f t="shared" ref="H7:H45" si="2">G7*100/F7</f>
        <v>69.624818297843944</v>
      </c>
      <c r="I7" s="11">
        <f t="shared" ref="I7:I45" si="3">C7-F7</f>
        <v>395312.73</v>
      </c>
      <c r="J7" s="11">
        <f t="shared" ref="J7:J45" si="4">C7*100/F7</f>
        <v>122.83462757159275</v>
      </c>
      <c r="K7" s="11">
        <f t="shared" ref="K7:K45" si="5">D7-G7</f>
        <v>308258.66999999993</v>
      </c>
      <c r="L7" s="11">
        <f t="shared" ref="L7:L45" si="6">D7*100/G7</f>
        <v>125.57433550847206</v>
      </c>
      <c r="XET7" s="21">
        <f t="shared" si="0"/>
        <v>7280718.6315141181</v>
      </c>
    </row>
    <row r="8" spans="1:12 16374:16374" ht="43.5" x14ac:dyDescent="0.2">
      <c r="A8" s="27" t="s">
        <v>3</v>
      </c>
      <c r="B8" s="28">
        <v>103</v>
      </c>
      <c r="C8" s="47">
        <v>2316931.13</v>
      </c>
      <c r="D8" s="47">
        <v>1663969.48</v>
      </c>
      <c r="E8" s="11">
        <f t="shared" si="1"/>
        <v>71.817822224176339</v>
      </c>
      <c r="F8" s="50">
        <v>2154946.5</v>
      </c>
      <c r="G8" s="50">
        <v>1421318.9</v>
      </c>
      <c r="H8" s="11">
        <f t="shared" si="2"/>
        <v>65.956110743352568</v>
      </c>
      <c r="I8" s="11">
        <f t="shared" si="3"/>
        <v>161984.62999999989</v>
      </c>
      <c r="J8" s="11">
        <f t="shared" si="4"/>
        <v>107.51687478088203</v>
      </c>
      <c r="K8" s="11">
        <f t="shared" si="5"/>
        <v>242650.58000000007</v>
      </c>
      <c r="L8" s="11">
        <f t="shared" si="6"/>
        <v>117.07221229521399</v>
      </c>
      <c r="XET8" s="21">
        <f t="shared" si="0"/>
        <v>7962266.5830200436</v>
      </c>
    </row>
    <row r="9" spans="1:12 16374:16374" ht="43.5" x14ac:dyDescent="0.2">
      <c r="A9" s="27" t="s">
        <v>4</v>
      </c>
      <c r="B9" s="28">
        <v>104</v>
      </c>
      <c r="C9" s="47">
        <v>94945189.290000007</v>
      </c>
      <c r="D9" s="47">
        <v>70423284.579999998</v>
      </c>
      <c r="E9" s="11">
        <f t="shared" si="1"/>
        <v>74.172567464055021</v>
      </c>
      <c r="F9" s="50">
        <v>92737285.980000004</v>
      </c>
      <c r="G9" s="50">
        <v>64631911.18</v>
      </c>
      <c r="H9" s="11">
        <f t="shared" si="2"/>
        <v>69.693554752010655</v>
      </c>
      <c r="I9" s="11">
        <f t="shared" si="3"/>
        <v>2207903.3100000024</v>
      </c>
      <c r="J9" s="11">
        <f t="shared" si="4"/>
        <v>102.38081510221915</v>
      </c>
      <c r="K9" s="11">
        <f t="shared" si="5"/>
        <v>5791373.3999999985</v>
      </c>
      <c r="L9" s="11">
        <f t="shared" si="6"/>
        <v>108.96054796193634</v>
      </c>
      <c r="XET9" s="21">
        <f t="shared" si="0"/>
        <v>330737406.94748527</v>
      </c>
    </row>
    <row r="10" spans="1:12 16374:16374" x14ac:dyDescent="0.2">
      <c r="A10" s="27" t="s">
        <v>5</v>
      </c>
      <c r="B10" s="28">
        <v>105</v>
      </c>
      <c r="C10" s="47">
        <v>6328.3</v>
      </c>
      <c r="D10" s="47">
        <v>6328.3</v>
      </c>
      <c r="E10" s="11">
        <f t="shared" si="1"/>
        <v>100</v>
      </c>
      <c r="F10" s="50">
        <v>1722.1</v>
      </c>
      <c r="G10" s="50">
        <v>1722.1</v>
      </c>
      <c r="H10" s="11">
        <f t="shared" si="2"/>
        <v>100</v>
      </c>
      <c r="I10" s="11">
        <f t="shared" si="3"/>
        <v>4606.2000000000007</v>
      </c>
      <c r="J10" s="11">
        <f t="shared" si="4"/>
        <v>367.47575634399863</v>
      </c>
      <c r="K10" s="11">
        <f t="shared" si="5"/>
        <v>4606.2000000000007</v>
      </c>
      <c r="L10" s="11">
        <f t="shared" si="6"/>
        <v>367.47575634399863</v>
      </c>
      <c r="XET10" s="21">
        <f t="shared" si="0"/>
        <v>26353.151512688004</v>
      </c>
    </row>
    <row r="11" spans="1:12 16374:16374" ht="32.6" x14ac:dyDescent="0.2">
      <c r="A11" s="27" t="s">
        <v>6</v>
      </c>
      <c r="B11" s="28">
        <v>106</v>
      </c>
      <c r="C11" s="47">
        <v>17663714.77</v>
      </c>
      <c r="D11" s="47">
        <v>12916350.310000001</v>
      </c>
      <c r="E11" s="11">
        <f t="shared" si="1"/>
        <v>73.123634966847916</v>
      </c>
      <c r="F11" s="50">
        <v>15907794.720000001</v>
      </c>
      <c r="G11" s="50">
        <v>11253861.779999999</v>
      </c>
      <c r="H11" s="11">
        <f t="shared" si="2"/>
        <v>70.744323635576805</v>
      </c>
      <c r="I11" s="11">
        <f t="shared" si="3"/>
        <v>1755920.0499999989</v>
      </c>
      <c r="J11" s="11">
        <f t="shared" si="4"/>
        <v>111.03811107011821</v>
      </c>
      <c r="K11" s="11">
        <f t="shared" si="5"/>
        <v>1662488.5300000012</v>
      </c>
      <c r="L11" s="11">
        <f t="shared" si="6"/>
        <v>114.7726048400072</v>
      </c>
      <c r="XET11" s="21">
        <f t="shared" si="0"/>
        <v>61160605.838674508</v>
      </c>
    </row>
    <row r="12" spans="1:12 16374:16374" x14ac:dyDescent="0.2">
      <c r="A12" s="27" t="s">
        <v>7</v>
      </c>
      <c r="B12" s="28">
        <v>111</v>
      </c>
      <c r="C12" s="47">
        <v>383869.78</v>
      </c>
      <c r="D12" s="47">
        <v>0</v>
      </c>
      <c r="E12" s="11">
        <f t="shared" si="1"/>
        <v>0</v>
      </c>
      <c r="F12" s="50">
        <v>972748</v>
      </c>
      <c r="G12" s="50">
        <v>0</v>
      </c>
      <c r="H12" s="11">
        <f t="shared" si="2"/>
        <v>0</v>
      </c>
      <c r="I12" s="11">
        <f t="shared" si="3"/>
        <v>-588878.22</v>
      </c>
      <c r="J12" s="11">
        <f t="shared" si="4"/>
        <v>39.462407530007773</v>
      </c>
      <c r="K12" s="11">
        <f t="shared" si="5"/>
        <v>0</v>
      </c>
      <c r="L12" s="11"/>
      <c r="XET12" s="21">
        <f t="shared" si="0"/>
        <v>767890.02240753011</v>
      </c>
    </row>
    <row r="13" spans="1:12 16374:16374" x14ac:dyDescent="0.2">
      <c r="A13" s="27" t="s">
        <v>8</v>
      </c>
      <c r="B13" s="28">
        <v>113</v>
      </c>
      <c r="C13" s="47">
        <v>71936130.900000006</v>
      </c>
      <c r="D13" s="47">
        <v>47883003.280000001</v>
      </c>
      <c r="E13" s="11">
        <f t="shared" si="1"/>
        <v>66.563217511049089</v>
      </c>
      <c r="F13" s="50">
        <v>51975157.659999996</v>
      </c>
      <c r="G13" s="50">
        <v>34186253.780000001</v>
      </c>
      <c r="H13" s="11">
        <f t="shared" si="2"/>
        <v>65.77421852884477</v>
      </c>
      <c r="I13" s="11">
        <f t="shared" si="3"/>
        <v>19960973.24000001</v>
      </c>
      <c r="J13" s="11">
        <f t="shared" si="4"/>
        <v>138.40483442219926</v>
      </c>
      <c r="K13" s="11">
        <f t="shared" si="5"/>
        <v>13696749.5</v>
      </c>
      <c r="L13" s="11">
        <f t="shared" si="6"/>
        <v>140.06507875400203</v>
      </c>
      <c r="XET13" s="21">
        <f t="shared" si="0"/>
        <v>239638792.16734922</v>
      </c>
    </row>
    <row r="14" spans="1:12 16374:16374" x14ac:dyDescent="0.2">
      <c r="A14" s="5" t="s">
        <v>9</v>
      </c>
      <c r="B14" s="3">
        <v>200</v>
      </c>
      <c r="C14" s="46">
        <v>1425440</v>
      </c>
      <c r="D14" s="46">
        <v>968628.23</v>
      </c>
      <c r="E14" s="11">
        <f t="shared" si="1"/>
        <v>67.95292892019306</v>
      </c>
      <c r="F14" s="49">
        <v>1192427.9099999999</v>
      </c>
      <c r="G14" s="49">
        <v>838078.12</v>
      </c>
      <c r="H14" s="11">
        <f t="shared" si="2"/>
        <v>70.283336457631222</v>
      </c>
      <c r="I14" s="11">
        <f t="shared" si="3"/>
        <v>233012.09000000008</v>
      </c>
      <c r="J14" s="11">
        <f t="shared" si="4"/>
        <v>119.54097921106192</v>
      </c>
      <c r="K14" s="11">
        <f t="shared" si="5"/>
        <v>130550.10999999999</v>
      </c>
      <c r="L14" s="11">
        <f t="shared" si="6"/>
        <v>115.57731992812317</v>
      </c>
      <c r="XET14" s="21">
        <f t="shared" si="0"/>
        <v>4788709.8145645177</v>
      </c>
    </row>
    <row r="15" spans="1:12 16374:16374" x14ac:dyDescent="0.2">
      <c r="A15" s="27" t="s">
        <v>10</v>
      </c>
      <c r="B15" s="28">
        <v>203</v>
      </c>
      <c r="C15" s="47">
        <v>1425440</v>
      </c>
      <c r="D15" s="47">
        <v>968628.23</v>
      </c>
      <c r="E15" s="11">
        <f t="shared" si="1"/>
        <v>67.95292892019306</v>
      </c>
      <c r="F15" s="50">
        <v>1192427.9099999999</v>
      </c>
      <c r="G15" s="50">
        <v>838078.12</v>
      </c>
      <c r="H15" s="11">
        <f t="shared" si="2"/>
        <v>70.283336457631222</v>
      </c>
      <c r="I15" s="11">
        <f t="shared" si="3"/>
        <v>233012.09000000008</v>
      </c>
      <c r="J15" s="11">
        <f t="shared" si="4"/>
        <v>119.54097921106192</v>
      </c>
      <c r="K15" s="11">
        <f t="shared" si="5"/>
        <v>130550.10999999999</v>
      </c>
      <c r="L15" s="11">
        <f t="shared" si="6"/>
        <v>115.57731992812317</v>
      </c>
      <c r="XET15" s="21">
        <f t="shared" si="0"/>
        <v>4788712.8145645177</v>
      </c>
    </row>
    <row r="16" spans="1:12 16374:16374" ht="21.75" x14ac:dyDescent="0.2">
      <c r="A16" s="5" t="s">
        <v>11</v>
      </c>
      <c r="B16" s="3">
        <v>300</v>
      </c>
      <c r="C16" s="46">
        <v>11668945.91</v>
      </c>
      <c r="D16" s="46">
        <v>8541350.3300000001</v>
      </c>
      <c r="E16" s="11">
        <f t="shared" si="1"/>
        <v>73.19727416578624</v>
      </c>
      <c r="F16" s="49">
        <v>10496855.439999999</v>
      </c>
      <c r="G16" s="49">
        <v>7302642.75</v>
      </c>
      <c r="H16" s="11">
        <f t="shared" si="2"/>
        <v>69.569813471681002</v>
      </c>
      <c r="I16" s="11">
        <f t="shared" si="3"/>
        <v>1172090.4700000007</v>
      </c>
      <c r="J16" s="11">
        <f t="shared" si="4"/>
        <v>111.16611042897243</v>
      </c>
      <c r="K16" s="11">
        <f t="shared" si="5"/>
        <v>1238707.58</v>
      </c>
      <c r="L16" s="11">
        <f t="shared" si="6"/>
        <v>116.96245622860299</v>
      </c>
      <c r="XET16" s="21">
        <f t="shared" si="0"/>
        <v>40421263.375654295</v>
      </c>
    </row>
    <row r="17" spans="1:12 16374:16374" x14ac:dyDescent="0.2">
      <c r="A17" s="27" t="s">
        <v>12</v>
      </c>
      <c r="B17" s="28">
        <v>309</v>
      </c>
      <c r="C17" s="47">
        <v>120582</v>
      </c>
      <c r="D17" s="47">
        <v>11770</v>
      </c>
      <c r="E17" s="11">
        <f t="shared" si="1"/>
        <v>9.7609925196132092</v>
      </c>
      <c r="F17" s="50">
        <v>340000</v>
      </c>
      <c r="G17" s="50">
        <v>0</v>
      </c>
      <c r="H17" s="11">
        <f t="shared" si="2"/>
        <v>0</v>
      </c>
      <c r="I17" s="11">
        <f t="shared" si="3"/>
        <v>-219418</v>
      </c>
      <c r="J17" s="11">
        <f t="shared" si="4"/>
        <v>35.465294117647062</v>
      </c>
      <c r="K17" s="11">
        <f t="shared" si="5"/>
        <v>11770</v>
      </c>
      <c r="L17" s="11"/>
      <c r="XET17" s="21">
        <f t="shared" si="0"/>
        <v>265058.22628663725</v>
      </c>
    </row>
    <row r="18" spans="1:12 16374:16374" ht="32.6" x14ac:dyDescent="0.2">
      <c r="A18" s="27" t="s">
        <v>13</v>
      </c>
      <c r="B18" s="28">
        <v>310</v>
      </c>
      <c r="C18" s="47">
        <v>11548363.91</v>
      </c>
      <c r="D18" s="47">
        <v>8529580.3300000001</v>
      </c>
      <c r="E18" s="11">
        <f t="shared" si="1"/>
        <v>73.859642772549236</v>
      </c>
      <c r="F18" s="50">
        <v>10156855.439999999</v>
      </c>
      <c r="G18" s="50">
        <v>7302642.75</v>
      </c>
      <c r="H18" s="11">
        <f t="shared" si="2"/>
        <v>71.898657937382239</v>
      </c>
      <c r="I18" s="11">
        <f t="shared" si="3"/>
        <v>1391508.4700000007</v>
      </c>
      <c r="J18" s="11">
        <f t="shared" si="4"/>
        <v>113.70018977054576</v>
      </c>
      <c r="K18" s="11">
        <f t="shared" si="5"/>
        <v>1226937.58</v>
      </c>
      <c r="L18" s="11">
        <f t="shared" si="6"/>
        <v>116.80128170038169</v>
      </c>
      <c r="XET18" s="21">
        <f t="shared" si="0"/>
        <v>40156574.739772178</v>
      </c>
    </row>
    <row r="19" spans="1:12 16374:16374" x14ac:dyDescent="0.2">
      <c r="A19" s="5" t="s">
        <v>14</v>
      </c>
      <c r="B19" s="3">
        <v>400</v>
      </c>
      <c r="C19" s="46">
        <v>232686808.13999999</v>
      </c>
      <c r="D19" s="46">
        <v>107571366.73</v>
      </c>
      <c r="E19" s="11">
        <f t="shared" si="1"/>
        <v>46.23010972984676</v>
      </c>
      <c r="F19" s="49">
        <v>243006473.02000001</v>
      </c>
      <c r="G19" s="49">
        <v>174876438.93000001</v>
      </c>
      <c r="H19" s="11">
        <f t="shared" si="2"/>
        <v>71.963695763613359</v>
      </c>
      <c r="I19" s="11">
        <f t="shared" si="3"/>
        <v>-10319664.880000025</v>
      </c>
      <c r="J19" s="11">
        <f t="shared" si="4"/>
        <v>95.753337451570403</v>
      </c>
      <c r="K19" s="11">
        <f t="shared" si="5"/>
        <v>-67305072.200000003</v>
      </c>
      <c r="L19" s="11">
        <f t="shared" si="6"/>
        <v>61.512784334005651</v>
      </c>
      <c r="XET19" s="21">
        <f t="shared" si="0"/>
        <v>680517025.19992745</v>
      </c>
    </row>
    <row r="20" spans="1:12 16374:16374" x14ac:dyDescent="0.2">
      <c r="A20" s="27" t="s">
        <v>15</v>
      </c>
      <c r="B20" s="28">
        <v>405</v>
      </c>
      <c r="C20" s="47">
        <v>11734288.560000001</v>
      </c>
      <c r="D20" s="47">
        <v>5090069.5999999996</v>
      </c>
      <c r="E20" s="11">
        <f t="shared" si="1"/>
        <v>43.377743558745408</v>
      </c>
      <c r="F20" s="50">
        <v>10618680.789999999</v>
      </c>
      <c r="G20" s="50">
        <v>4174041.15</v>
      </c>
      <c r="H20" s="11">
        <f t="shared" si="2"/>
        <v>39.308471857736301</v>
      </c>
      <c r="I20" s="11">
        <f t="shared" si="3"/>
        <v>1115607.7700000014</v>
      </c>
      <c r="J20" s="11">
        <f t="shared" si="4"/>
        <v>110.50608632148176</v>
      </c>
      <c r="K20" s="11">
        <f t="shared" si="5"/>
        <v>916028.44999999972</v>
      </c>
      <c r="L20" s="11">
        <f t="shared" si="6"/>
        <v>121.94584138203811</v>
      </c>
      <c r="XET20" s="21">
        <f t="shared" si="0"/>
        <v>33649436.458143115</v>
      </c>
    </row>
    <row r="21" spans="1:12 16374:16374" x14ac:dyDescent="0.2">
      <c r="A21" s="27" t="s">
        <v>16</v>
      </c>
      <c r="B21" s="28">
        <v>409</v>
      </c>
      <c r="C21" s="47">
        <v>220058826.78</v>
      </c>
      <c r="D21" s="47">
        <v>101890080.13</v>
      </c>
      <c r="E21" s="11">
        <f t="shared" si="1"/>
        <v>46.301292077623792</v>
      </c>
      <c r="F21" s="50">
        <v>231389292.22999999</v>
      </c>
      <c r="G21" s="50">
        <v>170460049.22999999</v>
      </c>
      <c r="H21" s="11">
        <f t="shared" si="2"/>
        <v>73.668080137676981</v>
      </c>
      <c r="I21" s="11">
        <f t="shared" si="3"/>
        <v>-11330465.449999988</v>
      </c>
      <c r="J21" s="11">
        <f t="shared" si="4"/>
        <v>95.10328877330349</v>
      </c>
      <c r="K21" s="11">
        <f t="shared" si="5"/>
        <v>-68569969.099999994</v>
      </c>
      <c r="L21" s="11">
        <f t="shared" si="6"/>
        <v>59.773583658022275</v>
      </c>
      <c r="XET21" s="21">
        <f t="shared" si="0"/>
        <v>643898497.66624451</v>
      </c>
    </row>
    <row r="22" spans="1:12 16374:16374" ht="10.199999999999999" customHeight="1" x14ac:dyDescent="0.2">
      <c r="A22" s="27" t="s">
        <v>17</v>
      </c>
      <c r="B22" s="28">
        <v>412</v>
      </c>
      <c r="C22" s="47">
        <v>893692.8</v>
      </c>
      <c r="D22" s="47">
        <v>591217</v>
      </c>
      <c r="E22" s="11">
        <f t="shared" si="1"/>
        <v>66.154387726968366</v>
      </c>
      <c r="F22" s="50">
        <v>998500</v>
      </c>
      <c r="G22" s="50">
        <v>242348.55</v>
      </c>
      <c r="H22" s="11">
        <f t="shared" si="2"/>
        <v>24.271261892839259</v>
      </c>
      <c r="I22" s="11">
        <f t="shared" si="3"/>
        <v>-104807.19999999995</v>
      </c>
      <c r="J22" s="11">
        <f t="shared" si="4"/>
        <v>89.503535302954432</v>
      </c>
      <c r="K22" s="11">
        <f t="shared" si="5"/>
        <v>348868.45</v>
      </c>
      <c r="L22" s="11">
        <f t="shared" si="6"/>
        <v>243.95318230705323</v>
      </c>
      <c r="XET22" s="21">
        <f t="shared" si="0"/>
        <v>2970655.4823672301</v>
      </c>
    </row>
    <row r="23" spans="1:12 16374:16374" x14ac:dyDescent="0.2">
      <c r="A23" s="5" t="s">
        <v>18</v>
      </c>
      <c r="B23" s="3">
        <v>500</v>
      </c>
      <c r="C23" s="46">
        <v>78429008.180000007</v>
      </c>
      <c r="D23" s="46">
        <v>58299536.390000001</v>
      </c>
      <c r="E23" s="11">
        <f t="shared" si="1"/>
        <v>74.334149752599856</v>
      </c>
      <c r="F23" s="49">
        <v>112599710.54000001</v>
      </c>
      <c r="G23" s="49">
        <v>97391638.810000002</v>
      </c>
      <c r="H23" s="11">
        <f t="shared" si="2"/>
        <v>86.493684879769319</v>
      </c>
      <c r="I23" s="11">
        <f t="shared" si="3"/>
        <v>-34170702.359999999</v>
      </c>
      <c r="J23" s="11">
        <f t="shared" si="4"/>
        <v>69.652939429305931</v>
      </c>
      <c r="K23" s="11">
        <f t="shared" si="5"/>
        <v>-39092102.420000002</v>
      </c>
      <c r="L23" s="11">
        <f t="shared" si="6"/>
        <v>59.86092553975373</v>
      </c>
      <c r="XET23" s="21">
        <f t="shared" si="0"/>
        <v>273457879.48169959</v>
      </c>
    </row>
    <row r="24" spans="1:12 16374:16374" x14ac:dyDescent="0.2">
      <c r="A24" s="27" t="s">
        <v>19</v>
      </c>
      <c r="B24" s="28">
        <v>501</v>
      </c>
      <c r="C24" s="47">
        <v>1275640.4099999999</v>
      </c>
      <c r="D24" s="47">
        <v>747007.83</v>
      </c>
      <c r="E24" s="11">
        <f t="shared" si="1"/>
        <v>58.559436040443408</v>
      </c>
      <c r="F24" s="50">
        <v>7677518.3300000001</v>
      </c>
      <c r="G24" s="50">
        <v>6725875.5300000003</v>
      </c>
      <c r="H24" s="11">
        <f t="shared" si="2"/>
        <v>87.60481240036323</v>
      </c>
      <c r="I24" s="11">
        <f t="shared" si="3"/>
        <v>-6401877.9199999999</v>
      </c>
      <c r="J24" s="11">
        <f t="shared" si="4"/>
        <v>16.615270132477818</v>
      </c>
      <c r="K24" s="11">
        <f t="shared" si="5"/>
        <v>-5978867.7000000002</v>
      </c>
      <c r="L24" s="11">
        <f t="shared" si="6"/>
        <v>11.106477166698326</v>
      </c>
      <c r="XET24" s="21">
        <f t="shared" si="0"/>
        <v>4045971.3659957387</v>
      </c>
    </row>
    <row r="25" spans="1:12 16374:16374" x14ac:dyDescent="0.2">
      <c r="A25" s="27" t="s">
        <v>20</v>
      </c>
      <c r="B25" s="28">
        <v>502</v>
      </c>
      <c r="C25" s="47">
        <v>1416001.35</v>
      </c>
      <c r="D25" s="47">
        <v>808075.48</v>
      </c>
      <c r="E25" s="11">
        <f t="shared" si="1"/>
        <v>57.067422993629201</v>
      </c>
      <c r="F25" s="50">
        <v>647952.52</v>
      </c>
      <c r="G25" s="50">
        <v>268754</v>
      </c>
      <c r="H25" s="11">
        <f t="shared" si="2"/>
        <v>41.477421833315809</v>
      </c>
      <c r="I25" s="11">
        <f t="shared" si="3"/>
        <v>768048.83000000007</v>
      </c>
      <c r="J25" s="11">
        <f t="shared" si="4"/>
        <v>218.53473924293095</v>
      </c>
      <c r="K25" s="11">
        <f t="shared" si="5"/>
        <v>539321.48</v>
      </c>
      <c r="L25" s="11">
        <f t="shared" si="6"/>
        <v>300.67477321267779</v>
      </c>
      <c r="XET25" s="21">
        <f t="shared" si="0"/>
        <v>4449273.4143572822</v>
      </c>
    </row>
    <row r="26" spans="1:12 16374:16374" x14ac:dyDescent="0.2">
      <c r="A26" s="27" t="s">
        <v>21</v>
      </c>
      <c r="B26" s="28">
        <v>503</v>
      </c>
      <c r="C26" s="47">
        <v>75737366.420000002</v>
      </c>
      <c r="D26" s="47">
        <v>56744453.079999998</v>
      </c>
      <c r="E26" s="11">
        <f t="shared" si="1"/>
        <v>74.922664679578119</v>
      </c>
      <c r="F26" s="50">
        <v>104274239.69</v>
      </c>
      <c r="G26" s="50">
        <v>90397009.280000001</v>
      </c>
      <c r="H26" s="11">
        <f t="shared" si="2"/>
        <v>86.691602402227019</v>
      </c>
      <c r="I26" s="11">
        <f t="shared" si="3"/>
        <v>-28536873.269999996</v>
      </c>
      <c r="J26" s="11">
        <f t="shared" si="4"/>
        <v>72.632863730449515</v>
      </c>
      <c r="K26" s="11">
        <f t="shared" si="5"/>
        <v>-33652556.200000003</v>
      </c>
      <c r="L26" s="11">
        <f t="shared" si="6"/>
        <v>62.772489413047978</v>
      </c>
      <c r="XET26" s="21">
        <f t="shared" si="0"/>
        <v>264964439.01962027</v>
      </c>
    </row>
    <row r="27" spans="1:12 16374:16374" x14ac:dyDescent="0.2">
      <c r="A27" s="5" t="s">
        <v>22</v>
      </c>
      <c r="B27" s="3">
        <v>600</v>
      </c>
      <c r="C27" s="46">
        <v>847370.8</v>
      </c>
      <c r="D27" s="46">
        <v>107600</v>
      </c>
      <c r="E27" s="11">
        <f t="shared" si="1"/>
        <v>12.698100996635711</v>
      </c>
      <c r="F27" s="49">
        <v>232881</v>
      </c>
      <c r="G27" s="49">
        <v>0</v>
      </c>
      <c r="H27" s="11">
        <f t="shared" si="2"/>
        <v>0</v>
      </c>
      <c r="I27" s="11">
        <f t="shared" si="3"/>
        <v>614489.80000000005</v>
      </c>
      <c r="J27" s="11">
        <f t="shared" si="4"/>
        <v>363.86429120452078</v>
      </c>
      <c r="K27" s="11">
        <f t="shared" si="5"/>
        <v>107600</v>
      </c>
      <c r="L27" s="11"/>
      <c r="XET27" s="21">
        <f t="shared" si="0"/>
        <v>1910918.1623922014</v>
      </c>
    </row>
    <row r="28" spans="1:12 16374:16374" ht="12.9" customHeight="1" x14ac:dyDescent="0.2">
      <c r="A28" s="27" t="s">
        <v>23</v>
      </c>
      <c r="B28" s="28">
        <v>605</v>
      </c>
      <c r="C28" s="47">
        <v>847370.8</v>
      </c>
      <c r="D28" s="47">
        <v>107600</v>
      </c>
      <c r="E28" s="11">
        <f t="shared" si="1"/>
        <v>12.698100996635711</v>
      </c>
      <c r="F28" s="50">
        <v>232881</v>
      </c>
      <c r="G28" s="50">
        <v>0</v>
      </c>
      <c r="H28" s="11">
        <f t="shared" si="2"/>
        <v>0</v>
      </c>
      <c r="I28" s="11">
        <f t="shared" si="3"/>
        <v>614489.80000000005</v>
      </c>
      <c r="J28" s="11">
        <f t="shared" si="4"/>
        <v>363.86429120452078</v>
      </c>
      <c r="K28" s="11">
        <f t="shared" si="5"/>
        <v>107600</v>
      </c>
      <c r="L28" s="11"/>
      <c r="XET28" s="21">
        <f t="shared" si="0"/>
        <v>1910923.1623922014</v>
      </c>
    </row>
    <row r="29" spans="1:12 16374:16374" x14ac:dyDescent="0.2">
      <c r="A29" s="5" t="s">
        <v>24</v>
      </c>
      <c r="B29" s="3">
        <v>700</v>
      </c>
      <c r="C29" s="46">
        <v>784055360.13</v>
      </c>
      <c r="D29" s="46">
        <v>554736108.08000004</v>
      </c>
      <c r="E29" s="11">
        <f t="shared" si="1"/>
        <v>70.752160662229542</v>
      </c>
      <c r="F29" s="49">
        <v>515650919.61000001</v>
      </c>
      <c r="G29" s="49">
        <v>387223007.06</v>
      </c>
      <c r="H29" s="11">
        <f t="shared" si="2"/>
        <v>75.094020457263355</v>
      </c>
      <c r="I29" s="11">
        <f t="shared" si="3"/>
        <v>268404440.51999998</v>
      </c>
      <c r="J29" s="11">
        <f t="shared" si="4"/>
        <v>152.05157797895544</v>
      </c>
      <c r="K29" s="11">
        <f t="shared" si="5"/>
        <v>167513101.02000004</v>
      </c>
      <c r="L29" s="11">
        <f t="shared" si="6"/>
        <v>143.26011057345156</v>
      </c>
      <c r="XET29" s="21">
        <f t="shared" si="0"/>
        <v>2677584077.5778694</v>
      </c>
    </row>
    <row r="30" spans="1:12 16374:16374" x14ac:dyDescent="0.2">
      <c r="A30" s="27" t="s">
        <v>25</v>
      </c>
      <c r="B30" s="28">
        <v>701</v>
      </c>
      <c r="C30" s="47">
        <v>164537929.97999999</v>
      </c>
      <c r="D30" s="47">
        <v>127907828.95999999</v>
      </c>
      <c r="E30" s="11">
        <f t="shared" si="1"/>
        <v>77.73759459326341</v>
      </c>
      <c r="F30" s="50">
        <v>138210103.62</v>
      </c>
      <c r="G30" s="50">
        <v>103018521.55</v>
      </c>
      <c r="H30" s="11">
        <f t="shared" si="2"/>
        <v>74.537619791707087</v>
      </c>
      <c r="I30" s="11">
        <f t="shared" si="3"/>
        <v>26327826.359999985</v>
      </c>
      <c r="J30" s="11">
        <f t="shared" si="4"/>
        <v>119.04913292908505</v>
      </c>
      <c r="K30" s="11">
        <f t="shared" si="5"/>
        <v>24889307.409999996</v>
      </c>
      <c r="L30" s="11">
        <f t="shared" si="6"/>
        <v>124.16003164821191</v>
      </c>
      <c r="XET30" s="21">
        <f t="shared" si="0"/>
        <v>584892614.36437893</v>
      </c>
    </row>
    <row r="31" spans="1:12 16374:16374" x14ac:dyDescent="0.2">
      <c r="A31" s="27" t="s">
        <v>26</v>
      </c>
      <c r="B31" s="28">
        <v>702</v>
      </c>
      <c r="C31" s="47">
        <v>551041048.59000003</v>
      </c>
      <c r="D31" s="47">
        <v>377114109.31</v>
      </c>
      <c r="E31" s="11">
        <f t="shared" si="1"/>
        <v>68.436663706806769</v>
      </c>
      <c r="F31" s="50">
        <v>316563139.37</v>
      </c>
      <c r="G31" s="50">
        <v>238844342.59999999</v>
      </c>
      <c r="H31" s="11">
        <f t="shared" si="2"/>
        <v>75.449195719795398</v>
      </c>
      <c r="I31" s="11">
        <f t="shared" si="3"/>
        <v>234477909.22000003</v>
      </c>
      <c r="J31" s="11">
        <f t="shared" si="4"/>
        <v>174.06987108058132</v>
      </c>
      <c r="K31" s="11">
        <f t="shared" si="5"/>
        <v>138269766.71000001</v>
      </c>
      <c r="L31" s="11">
        <f t="shared" si="6"/>
        <v>157.89116258933737</v>
      </c>
      <c r="XET31" s="21">
        <f t="shared" si="0"/>
        <v>1856311493.6468933</v>
      </c>
    </row>
    <row r="32" spans="1:12 16374:16374" x14ac:dyDescent="0.2">
      <c r="A32" s="27" t="s">
        <v>27</v>
      </c>
      <c r="B32" s="28">
        <v>703</v>
      </c>
      <c r="C32" s="47">
        <v>37888392.770000003</v>
      </c>
      <c r="D32" s="47">
        <v>28228380.899999999</v>
      </c>
      <c r="E32" s="11">
        <f t="shared" si="1"/>
        <v>74.504033653154082</v>
      </c>
      <c r="F32" s="50">
        <v>34007976.780000001</v>
      </c>
      <c r="G32" s="50">
        <v>25850898.739999998</v>
      </c>
      <c r="H32" s="11">
        <f t="shared" si="2"/>
        <v>76.014221331751912</v>
      </c>
      <c r="I32" s="11">
        <f t="shared" si="3"/>
        <v>3880415.9900000021</v>
      </c>
      <c r="J32" s="11">
        <f t="shared" si="4"/>
        <v>111.4103112193433</v>
      </c>
      <c r="K32" s="11">
        <f t="shared" si="5"/>
        <v>2377482.16</v>
      </c>
      <c r="L32" s="11">
        <f t="shared" si="6"/>
        <v>109.1969033027128</v>
      </c>
      <c r="XET32" s="21">
        <f t="shared" si="0"/>
        <v>132234621.46546949</v>
      </c>
    </row>
    <row r="33" spans="1:12 16374:16374" ht="21.75" x14ac:dyDescent="0.2">
      <c r="A33" s="27" t="s">
        <v>28</v>
      </c>
      <c r="B33" s="28">
        <v>705</v>
      </c>
      <c r="C33" s="47">
        <v>205268.35</v>
      </c>
      <c r="D33" s="47">
        <v>160660</v>
      </c>
      <c r="E33" s="11">
        <f t="shared" si="1"/>
        <v>78.268276624233593</v>
      </c>
      <c r="F33" s="50"/>
      <c r="G33" s="50"/>
      <c r="H33" s="11"/>
      <c r="I33" s="11">
        <f t="shared" si="3"/>
        <v>205268.35</v>
      </c>
      <c r="J33" s="11"/>
      <c r="K33" s="11">
        <f t="shared" si="5"/>
        <v>160660</v>
      </c>
      <c r="L33" s="11"/>
      <c r="XET33" s="21">
        <f t="shared" si="0"/>
        <v>732639.96827662422</v>
      </c>
    </row>
    <row r="34" spans="1:12 16374:16374" x14ac:dyDescent="0.2">
      <c r="A34" s="27" t="s">
        <v>29</v>
      </c>
      <c r="B34" s="28">
        <v>707</v>
      </c>
      <c r="C34" s="47">
        <v>2229844.12</v>
      </c>
      <c r="D34" s="47">
        <v>1543352.97</v>
      </c>
      <c r="E34" s="11">
        <f t="shared" si="1"/>
        <v>69.213491479395429</v>
      </c>
      <c r="F34" s="50">
        <v>2296209.79</v>
      </c>
      <c r="G34" s="50">
        <v>1640760.9</v>
      </c>
      <c r="H34" s="11">
        <f t="shared" si="2"/>
        <v>71.455182673008281</v>
      </c>
      <c r="I34" s="11">
        <f t="shared" si="3"/>
        <v>-66365.669999999925</v>
      </c>
      <c r="J34" s="11">
        <f t="shared" si="4"/>
        <v>97.10977323200072</v>
      </c>
      <c r="K34" s="11">
        <f t="shared" si="5"/>
        <v>-97407.929999999935</v>
      </c>
      <c r="L34" s="11">
        <f t="shared" si="6"/>
        <v>94.063246509591991</v>
      </c>
      <c r="XET34" s="21">
        <f t="shared" si="0"/>
        <v>7547433.0216938956</v>
      </c>
    </row>
    <row r="35" spans="1:12 16374:16374" x14ac:dyDescent="0.2">
      <c r="A35" s="27" t="s">
        <v>30</v>
      </c>
      <c r="B35" s="28">
        <v>709</v>
      </c>
      <c r="C35" s="47">
        <v>28152876.32</v>
      </c>
      <c r="D35" s="47">
        <v>19781775.940000001</v>
      </c>
      <c r="E35" s="11">
        <f t="shared" si="1"/>
        <v>70.265559068104494</v>
      </c>
      <c r="F35" s="50">
        <v>24573490.050000001</v>
      </c>
      <c r="G35" s="50">
        <v>17868483.27</v>
      </c>
      <c r="H35" s="11">
        <f t="shared" si="2"/>
        <v>72.714470893807771</v>
      </c>
      <c r="I35" s="11">
        <f t="shared" si="3"/>
        <v>3579386.2699999996</v>
      </c>
      <c r="J35" s="11">
        <f t="shared" si="4"/>
        <v>114.56604765019937</v>
      </c>
      <c r="K35" s="11">
        <f t="shared" si="5"/>
        <v>1913292.6700000018</v>
      </c>
      <c r="L35" s="11">
        <f t="shared" si="6"/>
        <v>110.70763892541621</v>
      </c>
      <c r="XET35" s="21">
        <f t="shared" si="0"/>
        <v>95870381.773716539</v>
      </c>
    </row>
    <row r="36" spans="1:12 16374:16374" x14ac:dyDescent="0.2">
      <c r="A36" s="5" t="s">
        <v>31</v>
      </c>
      <c r="B36" s="3">
        <v>800</v>
      </c>
      <c r="C36" s="46">
        <v>146903689.80000001</v>
      </c>
      <c r="D36" s="46">
        <v>111563336.48</v>
      </c>
      <c r="E36" s="11">
        <f t="shared" si="1"/>
        <v>75.943181979898768</v>
      </c>
      <c r="F36" s="49">
        <v>126412420.38</v>
      </c>
      <c r="G36" s="49">
        <v>93105170.25</v>
      </c>
      <c r="H36" s="11">
        <f t="shared" si="2"/>
        <v>73.651916457356577</v>
      </c>
      <c r="I36" s="11">
        <f t="shared" si="3"/>
        <v>20491269.420000017</v>
      </c>
      <c r="J36" s="11">
        <f t="shared" si="4"/>
        <v>116.20985450512107</v>
      </c>
      <c r="K36" s="11">
        <f t="shared" si="5"/>
        <v>18458166.230000004</v>
      </c>
      <c r="L36" s="11">
        <f t="shared" si="6"/>
        <v>119.82507113239504</v>
      </c>
      <c r="XET36" s="21">
        <f t="shared" si="0"/>
        <v>516935238.19002414</v>
      </c>
    </row>
    <row r="37" spans="1:12 16374:16374" x14ac:dyDescent="0.2">
      <c r="A37" s="27" t="s">
        <v>32</v>
      </c>
      <c r="B37" s="28">
        <v>801</v>
      </c>
      <c r="C37" s="47">
        <v>143034055.81999999</v>
      </c>
      <c r="D37" s="47">
        <v>109099884.61</v>
      </c>
      <c r="E37" s="11">
        <f t="shared" si="1"/>
        <v>76.275460403147505</v>
      </c>
      <c r="F37" s="50">
        <v>122984737.58</v>
      </c>
      <c r="G37" s="50">
        <v>90829226.260000005</v>
      </c>
      <c r="H37" s="11">
        <f t="shared" si="2"/>
        <v>73.854063558835293</v>
      </c>
      <c r="I37" s="11">
        <f t="shared" si="3"/>
        <v>20049318.239999995</v>
      </c>
      <c r="J37" s="11">
        <f t="shared" si="4"/>
        <v>116.30228159568026</v>
      </c>
      <c r="K37" s="11">
        <f t="shared" si="5"/>
        <v>18270658.349999994</v>
      </c>
      <c r="L37" s="11">
        <f t="shared" si="6"/>
        <v>120.115395784282</v>
      </c>
      <c r="XET37" s="21">
        <f t="shared" si="0"/>
        <v>504269068.40720141</v>
      </c>
    </row>
    <row r="38" spans="1:12 16374:16374" ht="21.75" x14ac:dyDescent="0.2">
      <c r="A38" s="27" t="s">
        <v>33</v>
      </c>
      <c r="B38" s="28">
        <v>804</v>
      </c>
      <c r="C38" s="47">
        <v>3869633.98</v>
      </c>
      <c r="D38" s="47">
        <v>2463451.87</v>
      </c>
      <c r="E38" s="11">
        <f t="shared" si="1"/>
        <v>63.661108072035276</v>
      </c>
      <c r="F38" s="50">
        <v>3427682.8</v>
      </c>
      <c r="G38" s="50">
        <v>2275943.9900000002</v>
      </c>
      <c r="H38" s="11">
        <f t="shared" si="2"/>
        <v>66.398909198949227</v>
      </c>
      <c r="I38" s="11">
        <f t="shared" si="3"/>
        <v>441951.18000000017</v>
      </c>
      <c r="J38" s="11">
        <f t="shared" si="4"/>
        <v>112.89358455222286</v>
      </c>
      <c r="K38" s="11">
        <f t="shared" si="5"/>
        <v>187507.87999999989</v>
      </c>
      <c r="L38" s="11">
        <f t="shared" si="6"/>
        <v>108.2386860495631</v>
      </c>
      <c r="XET38" s="21">
        <f t="shared" si="0"/>
        <v>12667326.892287871</v>
      </c>
    </row>
    <row r="39" spans="1:12 16374:16374" x14ac:dyDescent="0.2">
      <c r="A39" s="5" t="s">
        <v>34</v>
      </c>
      <c r="B39" s="3">
        <v>1000</v>
      </c>
      <c r="C39" s="46">
        <v>181718461.28999999</v>
      </c>
      <c r="D39" s="46">
        <v>133880653.56999999</v>
      </c>
      <c r="E39" s="11">
        <f t="shared" si="1"/>
        <v>73.674767340420729</v>
      </c>
      <c r="F39" s="49">
        <v>257130901.91999999</v>
      </c>
      <c r="G39" s="49">
        <v>210749946.80000001</v>
      </c>
      <c r="H39" s="11">
        <f t="shared" si="2"/>
        <v>81.962123271192709</v>
      </c>
      <c r="I39" s="11">
        <f t="shared" si="3"/>
        <v>-75412440.629999995</v>
      </c>
      <c r="J39" s="11">
        <f t="shared" si="4"/>
        <v>70.67157620227897</v>
      </c>
      <c r="K39" s="11">
        <f t="shared" si="5"/>
        <v>-76869293.230000019</v>
      </c>
      <c r="L39" s="11">
        <f t="shared" si="6"/>
        <v>63.525830304029284</v>
      </c>
      <c r="XET39" s="21">
        <f t="shared" si="0"/>
        <v>631199519.55429721</v>
      </c>
    </row>
    <row r="40" spans="1:12 16374:16374" x14ac:dyDescent="0.2">
      <c r="A40" s="27" t="s">
        <v>35</v>
      </c>
      <c r="B40" s="28">
        <v>1003</v>
      </c>
      <c r="C40" s="47">
        <v>87004828.840000004</v>
      </c>
      <c r="D40" s="47">
        <v>75726252.590000004</v>
      </c>
      <c r="E40" s="11">
        <f t="shared" si="1"/>
        <v>87.036838758983066</v>
      </c>
      <c r="F40" s="50">
        <v>87088314.560000002</v>
      </c>
      <c r="G40" s="50">
        <v>74842279.450000003</v>
      </c>
      <c r="H40" s="11">
        <f t="shared" si="2"/>
        <v>85.938371672627767</v>
      </c>
      <c r="I40" s="11">
        <f t="shared" si="3"/>
        <v>-83485.719999998808</v>
      </c>
      <c r="J40" s="11">
        <f t="shared" si="4"/>
        <v>99.904136714068017</v>
      </c>
      <c r="K40" s="11">
        <f t="shared" si="5"/>
        <v>883973.1400000006</v>
      </c>
      <c r="L40" s="11">
        <f t="shared" si="6"/>
        <v>101.1811146673994</v>
      </c>
      <c r="XET40" s="21">
        <f t="shared" si="0"/>
        <v>325463539.92046183</v>
      </c>
    </row>
    <row r="41" spans="1:12 16374:16374" x14ac:dyDescent="0.2">
      <c r="A41" s="27" t="s">
        <v>36</v>
      </c>
      <c r="B41" s="28">
        <v>1004</v>
      </c>
      <c r="C41" s="47">
        <v>76915169.140000001</v>
      </c>
      <c r="D41" s="47">
        <v>45790770.130000003</v>
      </c>
      <c r="E41" s="11">
        <f t="shared" si="1"/>
        <v>59.534121346924728</v>
      </c>
      <c r="F41" s="50">
        <v>154130745.16</v>
      </c>
      <c r="G41" s="50">
        <v>124989116.53</v>
      </c>
      <c r="H41" s="11">
        <f t="shared" si="2"/>
        <v>81.09291653670482</v>
      </c>
      <c r="I41" s="11">
        <f t="shared" si="3"/>
        <v>-77215576.019999996</v>
      </c>
      <c r="J41" s="11">
        <f t="shared" si="4"/>
        <v>49.90254803488812</v>
      </c>
      <c r="K41" s="11">
        <f t="shared" si="5"/>
        <v>-79198346.400000006</v>
      </c>
      <c r="L41" s="11">
        <f t="shared" si="6"/>
        <v>36.635805901555642</v>
      </c>
      <c r="XET41" s="21">
        <f t="shared" si="0"/>
        <v>245413109.70539179</v>
      </c>
    </row>
    <row r="42" spans="1:12 16374:16374" x14ac:dyDescent="0.2">
      <c r="A42" s="27" t="s">
        <v>37</v>
      </c>
      <c r="B42" s="28">
        <v>1006</v>
      </c>
      <c r="C42" s="47">
        <v>17798463.309999999</v>
      </c>
      <c r="D42" s="47">
        <v>12363630.85</v>
      </c>
      <c r="E42" s="11">
        <f t="shared" si="1"/>
        <v>69.464597222017147</v>
      </c>
      <c r="F42" s="50">
        <v>15911842.199999999</v>
      </c>
      <c r="G42" s="50">
        <v>10918550.82</v>
      </c>
      <c r="H42" s="11">
        <f t="shared" si="2"/>
        <v>68.619024012191375</v>
      </c>
      <c r="I42" s="11">
        <f t="shared" si="3"/>
        <v>1886621.1099999994</v>
      </c>
      <c r="J42" s="11">
        <f t="shared" si="4"/>
        <v>111.85671078362</v>
      </c>
      <c r="K42" s="11">
        <f t="shared" si="5"/>
        <v>1445080.0299999993</v>
      </c>
      <c r="L42" s="11">
        <f t="shared" si="6"/>
        <v>113.23509002085682</v>
      </c>
      <c r="XET42" s="21">
        <f t="shared" si="0"/>
        <v>60325557.495422028</v>
      </c>
    </row>
    <row r="43" spans="1:12 16374:16374" ht="12.9" customHeight="1" x14ac:dyDescent="0.2">
      <c r="A43" s="5" t="s">
        <v>38</v>
      </c>
      <c r="B43" s="3">
        <v>1100</v>
      </c>
      <c r="C43" s="46">
        <v>555000</v>
      </c>
      <c r="D43" s="46">
        <v>247384.04</v>
      </c>
      <c r="E43" s="11">
        <f t="shared" si="1"/>
        <v>44.573700900900903</v>
      </c>
      <c r="F43" s="49">
        <v>555000</v>
      </c>
      <c r="G43" s="49">
        <v>192275.39</v>
      </c>
      <c r="H43" s="11">
        <f t="shared" si="2"/>
        <v>34.644214414414414</v>
      </c>
      <c r="I43" s="11">
        <f t="shared" si="3"/>
        <v>0</v>
      </c>
      <c r="J43" s="11">
        <f t="shared" si="4"/>
        <v>100</v>
      </c>
      <c r="K43" s="11">
        <f t="shared" si="5"/>
        <v>55108.649999999994</v>
      </c>
      <c r="L43" s="11">
        <f t="shared" si="6"/>
        <v>128.66131229794931</v>
      </c>
      <c r="XET43" s="21">
        <f t="shared" si="0"/>
        <v>1606175.9592276132</v>
      </c>
    </row>
    <row r="44" spans="1:12 16374:16374" ht="16.3" customHeight="1" thickBot="1" x14ac:dyDescent="0.25">
      <c r="A44" s="29" t="s">
        <v>39</v>
      </c>
      <c r="B44" s="30">
        <v>1102</v>
      </c>
      <c r="C44" s="22">
        <v>555000</v>
      </c>
      <c r="D44" s="22">
        <v>247384.04</v>
      </c>
      <c r="E44" s="45">
        <f t="shared" si="1"/>
        <v>44.573700900900903</v>
      </c>
      <c r="F44" s="23">
        <v>555000</v>
      </c>
      <c r="G44" s="23">
        <v>192275.39</v>
      </c>
      <c r="H44" s="45">
        <f t="shared" si="2"/>
        <v>34.644214414414414</v>
      </c>
      <c r="I44" s="45">
        <f t="shared" si="3"/>
        <v>0</v>
      </c>
      <c r="J44" s="45">
        <f t="shared" si="4"/>
        <v>100</v>
      </c>
      <c r="K44" s="45">
        <f t="shared" si="5"/>
        <v>55108.649999999994</v>
      </c>
      <c r="L44" s="45">
        <f t="shared" si="6"/>
        <v>128.66131229794931</v>
      </c>
      <c r="XET44" s="21">
        <f t="shared" si="0"/>
        <v>1606177.9592276132</v>
      </c>
    </row>
    <row r="45" spans="1:12 16374:16374" ht="20.399999999999999" customHeight="1" thickBot="1" x14ac:dyDescent="0.25">
      <c r="A45" s="26" t="s">
        <v>44</v>
      </c>
      <c r="B45" s="52"/>
      <c r="C45" s="53">
        <v>1627668759.6500001</v>
      </c>
      <c r="D45" s="54">
        <v>1110322502.28</v>
      </c>
      <c r="E45" s="24">
        <f t="shared" si="1"/>
        <v>68.215507344304754</v>
      </c>
      <c r="F45" s="55">
        <v>1432758443.28</v>
      </c>
      <c r="G45" s="56">
        <v>1084379609.6600001</v>
      </c>
      <c r="H45" s="24">
        <f t="shared" si="2"/>
        <v>75.684747470588306</v>
      </c>
      <c r="I45" s="24">
        <f t="shared" si="3"/>
        <v>194910316.37000012</v>
      </c>
      <c r="J45" s="24">
        <f t="shared" si="4"/>
        <v>113.60385048046157</v>
      </c>
      <c r="K45" s="24">
        <f t="shared" si="5"/>
        <v>25942892.619999886</v>
      </c>
      <c r="L45" s="25">
        <f t="shared" si="6"/>
        <v>102.39241796773864</v>
      </c>
      <c r="XET45" s="21">
        <f t="shared" si="0"/>
        <v>5475982883.7565231</v>
      </c>
    </row>
    <row r="46" spans="1:12 16374:16374" ht="12.75" customHeight="1" x14ac:dyDescent="0.2">
      <c r="A46" s="2"/>
      <c r="B46" s="2"/>
    </row>
    <row r="47" spans="1:12 16374:16374" ht="12.75" customHeight="1" x14ac:dyDescent="0.2">
      <c r="A47" s="2"/>
      <c r="B47" s="2"/>
    </row>
    <row r="48" spans="1:12 16374:16374" ht="12.75" customHeight="1" x14ac:dyDescent="0.2">
      <c r="A48" s="2"/>
      <c r="B48" s="2"/>
    </row>
    <row r="49" spans="1:2" ht="12.75" customHeight="1" x14ac:dyDescent="0.2">
      <c r="A49" s="1"/>
      <c r="B49" s="1"/>
    </row>
    <row r="50" spans="1:2" ht="12.75" customHeight="1" x14ac:dyDescent="0.2">
      <c r="A50" s="1"/>
      <c r="B50" s="1"/>
    </row>
    <row r="51" spans="1:2" ht="12.75" customHeight="1" x14ac:dyDescent="0.2">
      <c r="A51" s="1"/>
      <c r="B51" s="1"/>
    </row>
  </sheetData>
  <mergeCells count="4">
    <mergeCell ref="F3:H3"/>
    <mergeCell ref="K3:L3"/>
    <mergeCell ref="A1:L1"/>
    <mergeCell ref="C3:E3"/>
  </mergeCells>
  <pageMargins left="0.39370078740157499" right="0.39370078740157499" top="0.59055118110236204" bottom="0.59055118110236204" header="0.499999992490753" footer="0.499999992490753"/>
  <pageSetup paperSize="9" scale="98" fitToHeight="0" orientation="landscape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Карпова С.Н.</dc:creator>
  <cp:lastModifiedBy>Карпова С.Н.</cp:lastModifiedBy>
  <dcterms:created xsi:type="dcterms:W3CDTF">2024-06-25T07:55:23Z</dcterms:created>
  <dcterms:modified xsi:type="dcterms:W3CDTF">2024-10-09T07:44:02Z</dcterms:modified>
</cp:coreProperties>
</file>